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0" windowWidth="11295" windowHeight="6300" activeTab="0"/>
  </bookViews>
  <sheets>
    <sheet name="Plan3" sheetId="1" r:id="rId1"/>
  </sheets>
  <definedNames>
    <definedName name="_xlnm.Print_Titles" localSheetId="0">'Plan3'!$1:$11</definedName>
  </definedNames>
  <calcPr fullCalcOnLoad="1"/>
</workbook>
</file>

<file path=xl/sharedStrings.xml><?xml version="1.0" encoding="utf-8"?>
<sst xmlns="http://schemas.openxmlformats.org/spreadsheetml/2006/main" count="31" uniqueCount="30">
  <si>
    <t>Fórmulas</t>
  </si>
  <si>
    <t>Número</t>
  </si>
  <si>
    <t>TOTAL</t>
  </si>
  <si>
    <t>JOSE ROBERTO AUGUSTO CORRÊA</t>
  </si>
  <si>
    <t>Anexo: 01</t>
  </si>
  <si>
    <t>VALOR</t>
  </si>
  <si>
    <t>PAGO</t>
  </si>
  <si>
    <t>Mês</t>
  </si>
  <si>
    <t xml:space="preserve">ANO </t>
  </si>
  <si>
    <t>SALDO</t>
  </si>
  <si>
    <t>ANTERIOR</t>
  </si>
  <si>
    <t>AMORTI-</t>
  </si>
  <si>
    <t>ZAÇÃO</t>
  </si>
  <si>
    <t>ATUAL</t>
  </si>
  <si>
    <t>D</t>
  </si>
  <si>
    <t>E</t>
  </si>
  <si>
    <t>00</t>
  </si>
  <si>
    <t>PERÍCIA EXTRA-JUDICIAL CONTÁBIL</t>
  </si>
  <si>
    <t>DESPESA</t>
  </si>
  <si>
    <t>DO MÊS</t>
  </si>
  <si>
    <t>ENC DE SAQUE</t>
  </si>
  <si>
    <t>MULTA + MORA</t>
  </si>
  <si>
    <t>C=I(x)1,0%</t>
  </si>
  <si>
    <t>F</t>
  </si>
  <si>
    <t>H=E-(C+D+F)</t>
  </si>
  <si>
    <t>I=G-H</t>
  </si>
  <si>
    <t>G=I</t>
  </si>
  <si>
    <t>ENC FINANCEIRO</t>
  </si>
  <si>
    <t>JUROS 12% anual</t>
  </si>
  <si>
    <t>MODELO DE PAGAMENTO E SAQUE NO CARTÃO DE CRÉDITO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</si>
</sst>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/yyyy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_(* #,##0.00000000_);_(* \(#,##0.00000000\);_(* &quot;-&quot;????????_);_(@_)"/>
    <numFmt numFmtId="179" formatCode="dd/mm/yyyy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 horizontal="center"/>
    </xf>
    <xf numFmtId="14" fontId="0" fillId="0" borderId="1" xfId="0" applyNumberFormat="1" applyBorder="1" applyAlignment="1">
      <alignment/>
    </xf>
    <xf numFmtId="43" fontId="0" fillId="0" borderId="1" xfId="18" applyBorder="1" applyAlignment="1">
      <alignment/>
    </xf>
    <xf numFmtId="4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18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10.57421875" style="0" customWidth="1"/>
    <col min="3" max="3" width="18.00390625" style="0" customWidth="1"/>
    <col min="4" max="4" width="15.8515625" style="0" customWidth="1"/>
    <col min="5" max="5" width="14.7109375" style="0" customWidth="1"/>
    <col min="6" max="6" width="14.8515625" style="0" customWidth="1"/>
    <col min="7" max="7" width="16.57421875" style="0" customWidth="1"/>
    <col min="8" max="8" width="16.28125" style="0" customWidth="1"/>
    <col min="9" max="9" width="15.7109375" style="0" customWidth="1"/>
    <col min="10" max="10" width="17.28125" style="0" customWidth="1"/>
    <col min="11" max="11" width="14.421875" style="0" customWidth="1"/>
  </cols>
  <sheetData>
    <row r="1" spans="1:9" ht="12.75">
      <c r="A1" t="s">
        <v>3</v>
      </c>
      <c r="I1" s="6" t="s">
        <v>4</v>
      </c>
    </row>
    <row r="2" ht="12.75">
      <c r="A2" t="s">
        <v>17</v>
      </c>
    </row>
    <row r="5" ht="12.75">
      <c r="A5" s="15" t="s">
        <v>29</v>
      </c>
    </row>
    <row r="7" spans="1:9" s="1" customFormat="1" ht="12.75">
      <c r="A7" s="18" t="s">
        <v>0</v>
      </c>
      <c r="B7" s="18"/>
      <c r="C7" s="7" t="s">
        <v>22</v>
      </c>
      <c r="D7" s="7" t="s">
        <v>14</v>
      </c>
      <c r="E7" s="7" t="s">
        <v>15</v>
      </c>
      <c r="F7" s="7" t="s">
        <v>23</v>
      </c>
      <c r="G7" s="7" t="s">
        <v>26</v>
      </c>
      <c r="H7" s="7" t="s">
        <v>24</v>
      </c>
      <c r="I7" s="7" t="s">
        <v>25</v>
      </c>
    </row>
    <row r="8" spans="1:9" s="1" customFormat="1" ht="12.75">
      <c r="A8" s="19"/>
      <c r="B8" s="19"/>
      <c r="C8" s="9"/>
      <c r="D8" s="9"/>
      <c r="E8" s="9"/>
      <c r="F8" s="9"/>
      <c r="G8" s="9"/>
      <c r="H8" s="9"/>
      <c r="I8" s="8"/>
    </row>
    <row r="9" spans="1:9" s="1" customFormat="1" ht="12.75">
      <c r="A9" s="8" t="s">
        <v>1</v>
      </c>
      <c r="B9" s="8" t="s">
        <v>7</v>
      </c>
      <c r="C9" s="8" t="s">
        <v>27</v>
      </c>
      <c r="D9" s="8" t="s">
        <v>20</v>
      </c>
      <c r="E9" s="8" t="s">
        <v>5</v>
      </c>
      <c r="F9" s="8" t="s">
        <v>18</v>
      </c>
      <c r="G9" s="8" t="s">
        <v>9</v>
      </c>
      <c r="H9" s="8" t="s">
        <v>11</v>
      </c>
      <c r="I9" s="7" t="s">
        <v>9</v>
      </c>
    </row>
    <row r="10" spans="1:9" s="1" customFormat="1" ht="12.75">
      <c r="A10" s="9"/>
      <c r="B10" s="9" t="s">
        <v>8</v>
      </c>
      <c r="C10" s="9" t="s">
        <v>28</v>
      </c>
      <c r="D10" s="9" t="s">
        <v>21</v>
      </c>
      <c r="E10" s="9" t="s">
        <v>6</v>
      </c>
      <c r="F10" s="9" t="s">
        <v>19</v>
      </c>
      <c r="G10" s="9" t="s">
        <v>10</v>
      </c>
      <c r="H10" s="9" t="s">
        <v>12</v>
      </c>
      <c r="I10" s="9" t="s">
        <v>13</v>
      </c>
    </row>
    <row r="11" s="1" customFormat="1" ht="12.75"/>
    <row r="12" spans="1:9" ht="12.75">
      <c r="A12" s="2" t="s">
        <v>16</v>
      </c>
      <c r="B12" s="3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/>
      <c r="I12" s="4">
        <v>1121.43</v>
      </c>
    </row>
    <row r="13" spans="1:9" ht="12.75">
      <c r="A13" s="2">
        <f>A12+1</f>
        <v>1</v>
      </c>
      <c r="B13" s="3">
        <v>36986</v>
      </c>
      <c r="C13" s="5">
        <f>(I12-C12)*1%</f>
        <v>11.214300000000001</v>
      </c>
      <c r="D13" s="4">
        <v>2.58</v>
      </c>
      <c r="E13" s="5">
        <v>300</v>
      </c>
      <c r="F13" s="5"/>
      <c r="G13" s="5">
        <f aca="true" t="shared" si="0" ref="G13:G51">I12</f>
        <v>1121.43</v>
      </c>
      <c r="H13" s="5">
        <f>E13-(C13+D13+F13)</f>
        <v>286.2057</v>
      </c>
      <c r="I13" s="5">
        <f>G13-H13</f>
        <v>835.2243000000001</v>
      </c>
    </row>
    <row r="14" spans="1:9" ht="12.75">
      <c r="A14" s="2">
        <f aca="true" t="shared" si="1" ref="A14:A49">A13+1</f>
        <v>2</v>
      </c>
      <c r="B14" s="3">
        <v>37016</v>
      </c>
      <c r="C14" s="5">
        <f aca="true" t="shared" si="2" ref="C14:C49">(I13-C13)*1%</f>
        <v>8.240100000000002</v>
      </c>
      <c r="D14" s="4">
        <v>1.84</v>
      </c>
      <c r="E14" s="5">
        <v>183</v>
      </c>
      <c r="F14" s="5">
        <v>456.84</v>
      </c>
      <c r="G14" s="5">
        <f t="shared" si="0"/>
        <v>835.2243000000001</v>
      </c>
      <c r="H14" s="5">
        <f aca="true" t="shared" si="3" ref="H14:H47">E14-(C14+D14+F14)</f>
        <v>-283.9201</v>
      </c>
      <c r="I14" s="5">
        <f aca="true" t="shared" si="4" ref="I14:I47">G14-H14</f>
        <v>1119.1444000000001</v>
      </c>
    </row>
    <row r="15" spans="1:9" ht="12.75">
      <c r="A15" s="2">
        <f t="shared" si="1"/>
        <v>3</v>
      </c>
      <c r="B15" s="3">
        <v>37047</v>
      </c>
      <c r="C15" s="5">
        <f t="shared" si="2"/>
        <v>11.109043000000002</v>
      </c>
      <c r="D15" s="4">
        <v>0</v>
      </c>
      <c r="E15" s="5">
        <v>253</v>
      </c>
      <c r="F15" s="5">
        <v>708.67</v>
      </c>
      <c r="G15" s="5">
        <f t="shared" si="0"/>
        <v>1119.1444000000001</v>
      </c>
      <c r="H15" s="5">
        <f t="shared" si="3"/>
        <v>-466.779043</v>
      </c>
      <c r="I15" s="5">
        <f t="shared" si="4"/>
        <v>1585.9234430000001</v>
      </c>
    </row>
    <row r="16" spans="1:9" ht="12.75">
      <c r="A16" s="2">
        <f t="shared" si="1"/>
        <v>4</v>
      </c>
      <c r="B16" s="3">
        <v>37077</v>
      </c>
      <c r="C16" s="5">
        <f t="shared" si="2"/>
        <v>15.748144000000002</v>
      </c>
      <c r="D16" s="4">
        <v>0</v>
      </c>
      <c r="E16" s="5">
        <v>400</v>
      </c>
      <c r="F16" s="5">
        <v>573.95</v>
      </c>
      <c r="G16" s="5">
        <f t="shared" si="0"/>
        <v>1585.9234430000001</v>
      </c>
      <c r="H16" s="5">
        <f t="shared" si="3"/>
        <v>-189.69814400000007</v>
      </c>
      <c r="I16" s="5">
        <f t="shared" si="4"/>
        <v>1775.621587</v>
      </c>
    </row>
    <row r="17" spans="1:9" ht="12.75">
      <c r="A17" s="2">
        <f t="shared" si="1"/>
        <v>5</v>
      </c>
      <c r="B17" s="3">
        <v>37108</v>
      </c>
      <c r="C17" s="5">
        <f t="shared" si="2"/>
        <v>17.598734430000004</v>
      </c>
      <c r="D17" s="4">
        <v>7.34</v>
      </c>
      <c r="E17" s="5">
        <v>431</v>
      </c>
      <c r="F17" s="5">
        <v>1269.34</v>
      </c>
      <c r="G17" s="5">
        <f t="shared" si="0"/>
        <v>1775.621587</v>
      </c>
      <c r="H17" s="5">
        <f t="shared" si="3"/>
        <v>-863.27873443</v>
      </c>
      <c r="I17" s="5">
        <f t="shared" si="4"/>
        <v>2638.90032143</v>
      </c>
    </row>
    <row r="18" spans="1:9" ht="12.75">
      <c r="A18" s="2">
        <f t="shared" si="1"/>
        <v>6</v>
      </c>
      <c r="B18" s="3">
        <v>37139</v>
      </c>
      <c r="C18" s="5">
        <f t="shared" si="2"/>
        <v>26.21301587</v>
      </c>
      <c r="D18" s="4">
        <v>64.59</v>
      </c>
      <c r="E18" s="5">
        <v>830</v>
      </c>
      <c r="F18" s="5">
        <v>344.93</v>
      </c>
      <c r="G18" s="5">
        <f t="shared" si="0"/>
        <v>2638.90032143</v>
      </c>
      <c r="H18" s="5">
        <f t="shared" si="3"/>
        <v>394.26698412999997</v>
      </c>
      <c r="I18" s="5">
        <f t="shared" si="4"/>
        <v>2244.6333373</v>
      </c>
    </row>
    <row r="19" spans="1:9" ht="12.75">
      <c r="A19" s="2">
        <f t="shared" si="1"/>
        <v>7</v>
      </c>
      <c r="B19" s="3">
        <v>37169</v>
      </c>
      <c r="C19" s="5">
        <f t="shared" si="2"/>
        <v>22.184203214300002</v>
      </c>
      <c r="D19" s="4">
        <v>3.67</v>
      </c>
      <c r="E19" s="5">
        <v>720</v>
      </c>
      <c r="F19" s="5">
        <v>450</v>
      </c>
      <c r="G19" s="5">
        <f t="shared" si="0"/>
        <v>2244.6333373</v>
      </c>
      <c r="H19" s="5">
        <f t="shared" si="3"/>
        <v>244.14579678569999</v>
      </c>
      <c r="I19" s="5">
        <f t="shared" si="4"/>
        <v>2000.4875405143002</v>
      </c>
    </row>
    <row r="20" spans="1:9" ht="12.75">
      <c r="A20" s="2">
        <f t="shared" si="1"/>
        <v>8</v>
      </c>
      <c r="B20" s="3">
        <v>37200</v>
      </c>
      <c r="C20" s="5">
        <f t="shared" si="2"/>
        <v>19.783033373000002</v>
      </c>
      <c r="D20" s="4">
        <v>0</v>
      </c>
      <c r="E20" s="5">
        <v>1658.53</v>
      </c>
      <c r="F20" s="5">
        <v>274.69</v>
      </c>
      <c r="G20" s="5">
        <f t="shared" si="0"/>
        <v>2000.4875405143002</v>
      </c>
      <c r="H20" s="5">
        <f t="shared" si="3"/>
        <v>1364.0569666269998</v>
      </c>
      <c r="I20" s="5">
        <f t="shared" si="4"/>
        <v>636.4305738873004</v>
      </c>
    </row>
    <row r="21" spans="1:9" ht="12.75">
      <c r="A21" s="2">
        <f t="shared" si="1"/>
        <v>9</v>
      </c>
      <c r="B21" s="3">
        <v>37230</v>
      </c>
      <c r="C21" s="5">
        <f t="shared" si="2"/>
        <v>6.166475405143005</v>
      </c>
      <c r="D21" s="4">
        <v>0</v>
      </c>
      <c r="E21" s="5">
        <v>400</v>
      </c>
      <c r="F21" s="5">
        <v>388.72</v>
      </c>
      <c r="G21" s="5">
        <f t="shared" si="0"/>
        <v>636.4305738873004</v>
      </c>
      <c r="H21" s="5">
        <f t="shared" si="3"/>
        <v>5.113524594856983</v>
      </c>
      <c r="I21" s="5">
        <f t="shared" si="4"/>
        <v>631.3170492924435</v>
      </c>
    </row>
    <row r="22" spans="1:9" ht="12.75">
      <c r="A22" s="2">
        <f t="shared" si="1"/>
        <v>10</v>
      </c>
      <c r="B22" s="3">
        <v>37261</v>
      </c>
      <c r="C22" s="5">
        <f t="shared" si="2"/>
        <v>6.251505738873004</v>
      </c>
      <c r="D22" s="4">
        <v>0</v>
      </c>
      <c r="E22" s="5">
        <v>422</v>
      </c>
      <c r="F22" s="5">
        <v>412.5</v>
      </c>
      <c r="G22" s="5">
        <f t="shared" si="0"/>
        <v>631.3170492924435</v>
      </c>
      <c r="H22" s="5">
        <f t="shared" si="3"/>
        <v>3.248494261127007</v>
      </c>
      <c r="I22" s="5">
        <f t="shared" si="4"/>
        <v>628.0685550313165</v>
      </c>
    </row>
    <row r="23" spans="1:9" ht="12.75">
      <c r="A23" s="2">
        <f t="shared" si="1"/>
        <v>11</v>
      </c>
      <c r="B23" s="3">
        <v>37292</v>
      </c>
      <c r="C23" s="5">
        <f t="shared" si="2"/>
        <v>6.218170492924435</v>
      </c>
      <c r="D23" s="4">
        <v>45.97</v>
      </c>
      <c r="E23" s="5">
        <v>0</v>
      </c>
      <c r="F23" s="5">
        <v>412.5</v>
      </c>
      <c r="G23" s="5">
        <f t="shared" si="0"/>
        <v>628.0685550313165</v>
      </c>
      <c r="H23" s="5">
        <f t="shared" si="3"/>
        <v>-464.6881704929244</v>
      </c>
      <c r="I23" s="5">
        <f t="shared" si="4"/>
        <v>1092.756725524241</v>
      </c>
    </row>
    <row r="24" spans="1:9" ht="12.75">
      <c r="A24" s="2">
        <f t="shared" si="1"/>
        <v>12</v>
      </c>
      <c r="B24" s="3">
        <v>37320</v>
      </c>
      <c r="C24" s="5">
        <f t="shared" si="2"/>
        <v>10.865385550313166</v>
      </c>
      <c r="D24" s="4">
        <v>13</v>
      </c>
      <c r="E24" s="5">
        <v>460</v>
      </c>
      <c r="F24" s="5">
        <v>412.5</v>
      </c>
      <c r="G24" s="5">
        <f t="shared" si="0"/>
        <v>1092.756725524241</v>
      </c>
      <c r="H24" s="5">
        <f t="shared" si="3"/>
        <v>23.634614449686865</v>
      </c>
      <c r="I24" s="5">
        <f t="shared" si="4"/>
        <v>1069.1221110745541</v>
      </c>
    </row>
    <row r="25" spans="1:9" ht="12.75">
      <c r="A25" s="2">
        <f t="shared" si="1"/>
        <v>13</v>
      </c>
      <c r="B25" s="3">
        <v>37351</v>
      </c>
      <c r="C25" s="5">
        <f t="shared" si="2"/>
        <v>10.58256725524241</v>
      </c>
      <c r="D25" s="4">
        <v>13.87</v>
      </c>
      <c r="E25" s="5">
        <v>850</v>
      </c>
      <c r="F25" s="5">
        <v>0</v>
      </c>
      <c r="G25" s="5">
        <f t="shared" si="0"/>
        <v>1069.1221110745541</v>
      </c>
      <c r="H25" s="5">
        <f t="shared" si="3"/>
        <v>825.5474327447575</v>
      </c>
      <c r="I25" s="5">
        <f t="shared" si="4"/>
        <v>243.5746783297966</v>
      </c>
    </row>
    <row r="26" spans="1:9" ht="12.75">
      <c r="A26" s="2">
        <f t="shared" si="1"/>
        <v>14</v>
      </c>
      <c r="B26" s="3">
        <v>37381</v>
      </c>
      <c r="C26" s="5">
        <f t="shared" si="2"/>
        <v>2.329921110745542</v>
      </c>
      <c r="D26" s="4">
        <v>0</v>
      </c>
      <c r="E26" s="5">
        <v>539</v>
      </c>
      <c r="F26" s="5">
        <v>0</v>
      </c>
      <c r="G26" s="5">
        <f t="shared" si="0"/>
        <v>243.5746783297966</v>
      </c>
      <c r="H26" s="5">
        <f t="shared" si="3"/>
        <v>536.6700788892545</v>
      </c>
      <c r="I26" s="5">
        <f t="shared" si="4"/>
        <v>-293.09540055945786</v>
      </c>
    </row>
    <row r="27" spans="1:9" ht="12.75">
      <c r="A27" s="2">
        <f t="shared" si="1"/>
        <v>15</v>
      </c>
      <c r="B27" s="3">
        <v>37412</v>
      </c>
      <c r="C27" s="5">
        <f t="shared" si="2"/>
        <v>-2.954253216702034</v>
      </c>
      <c r="D27" s="4">
        <v>10.74</v>
      </c>
      <c r="E27" s="5">
        <v>0</v>
      </c>
      <c r="F27" s="5">
        <v>0</v>
      </c>
      <c r="G27" s="5">
        <f t="shared" si="0"/>
        <v>-293.09540055945786</v>
      </c>
      <c r="H27" s="5">
        <f t="shared" si="3"/>
        <v>-7.7857467832979665</v>
      </c>
      <c r="I27" s="5">
        <f t="shared" si="4"/>
        <v>-285.3096537761599</v>
      </c>
    </row>
    <row r="28" spans="1:9" ht="12.75">
      <c r="A28" s="2">
        <f t="shared" si="1"/>
        <v>16</v>
      </c>
      <c r="B28" s="3">
        <v>37442</v>
      </c>
      <c r="C28" s="5">
        <f t="shared" si="2"/>
        <v>-2.8235540055945787</v>
      </c>
      <c r="D28" s="4">
        <v>0</v>
      </c>
      <c r="E28" s="5">
        <v>460.23</v>
      </c>
      <c r="F28" s="5">
        <v>0</v>
      </c>
      <c r="G28" s="5">
        <f t="shared" si="0"/>
        <v>-285.3096537761599</v>
      </c>
      <c r="H28" s="5">
        <f t="shared" si="3"/>
        <v>463.0535540055946</v>
      </c>
      <c r="I28" s="5">
        <f t="shared" si="4"/>
        <v>-748.3632077817545</v>
      </c>
    </row>
    <row r="29" spans="1:9" ht="12.75">
      <c r="A29" s="2">
        <f t="shared" si="1"/>
        <v>17</v>
      </c>
      <c r="B29" s="3">
        <v>37473</v>
      </c>
      <c r="C29" s="5">
        <f t="shared" si="2"/>
        <v>-7.455396537761599</v>
      </c>
      <c r="D29" s="4">
        <v>9.2</v>
      </c>
      <c r="E29" s="5">
        <v>460.23</v>
      </c>
      <c r="F29" s="5">
        <v>0</v>
      </c>
      <c r="G29" s="5">
        <f t="shared" si="0"/>
        <v>-748.3632077817545</v>
      </c>
      <c r="H29" s="5">
        <f t="shared" si="3"/>
        <v>458.48539653776163</v>
      </c>
      <c r="I29" s="5">
        <f t="shared" si="4"/>
        <v>-1206.8486043195162</v>
      </c>
    </row>
    <row r="30" spans="1:9" ht="12.75">
      <c r="A30" s="2">
        <f t="shared" si="1"/>
        <v>18</v>
      </c>
      <c r="B30" s="3">
        <v>37504</v>
      </c>
      <c r="C30" s="5">
        <f t="shared" si="2"/>
        <v>-11.993932077817547</v>
      </c>
      <c r="D30" s="4">
        <v>0</v>
      </c>
      <c r="E30" s="5">
        <v>460.23</v>
      </c>
      <c r="F30" s="5">
        <v>0</v>
      </c>
      <c r="G30" s="5">
        <f t="shared" si="0"/>
        <v>-1206.8486043195162</v>
      </c>
      <c r="H30" s="5">
        <f t="shared" si="3"/>
        <v>472.22393207781755</v>
      </c>
      <c r="I30" s="5">
        <f t="shared" si="4"/>
        <v>-1679.0725363973338</v>
      </c>
    </row>
    <row r="31" spans="1:9" ht="12.75">
      <c r="A31" s="2">
        <f t="shared" si="1"/>
        <v>19</v>
      </c>
      <c r="B31" s="3">
        <v>37534</v>
      </c>
      <c r="C31" s="5">
        <f t="shared" si="2"/>
        <v>-16.67078604319516</v>
      </c>
      <c r="D31" s="4">
        <v>9.45</v>
      </c>
      <c r="E31" s="5">
        <v>482.23</v>
      </c>
      <c r="F31" s="5">
        <v>0</v>
      </c>
      <c r="G31" s="5">
        <f t="shared" si="0"/>
        <v>-1679.0725363973338</v>
      </c>
      <c r="H31" s="5">
        <f t="shared" si="3"/>
        <v>489.4507860431952</v>
      </c>
      <c r="I31" s="5">
        <f t="shared" si="4"/>
        <v>-2168.5233224405292</v>
      </c>
    </row>
    <row r="32" spans="1:9" ht="12.75">
      <c r="A32" s="2">
        <f t="shared" si="1"/>
        <v>20</v>
      </c>
      <c r="B32" s="3">
        <v>37565</v>
      </c>
      <c r="C32" s="5">
        <f t="shared" si="2"/>
        <v>-21.51852536397334</v>
      </c>
      <c r="D32" s="4">
        <v>9.31</v>
      </c>
      <c r="E32" s="5">
        <v>475.2</v>
      </c>
      <c r="F32" s="5">
        <v>0</v>
      </c>
      <c r="G32" s="5">
        <f t="shared" si="0"/>
        <v>-2168.5233224405292</v>
      </c>
      <c r="H32" s="5">
        <f t="shared" si="3"/>
        <v>487.40852536397335</v>
      </c>
      <c r="I32" s="5">
        <f t="shared" si="4"/>
        <v>-2655.9318478045025</v>
      </c>
    </row>
    <row r="33" spans="1:9" ht="12.75">
      <c r="A33" s="2">
        <f t="shared" si="1"/>
        <v>21</v>
      </c>
      <c r="B33" s="3">
        <v>37595</v>
      </c>
      <c r="C33" s="5">
        <f t="shared" si="2"/>
        <v>-26.34413322440529</v>
      </c>
      <c r="D33" s="4">
        <v>9.48</v>
      </c>
      <c r="E33" s="5">
        <v>460.23</v>
      </c>
      <c r="F33" s="5">
        <v>0</v>
      </c>
      <c r="G33" s="5">
        <f t="shared" si="0"/>
        <v>-2655.9318478045025</v>
      </c>
      <c r="H33" s="5">
        <f t="shared" si="3"/>
        <v>477.0941332244053</v>
      </c>
      <c r="I33" s="5">
        <f t="shared" si="4"/>
        <v>-3133.0259810289076</v>
      </c>
    </row>
    <row r="34" spans="1:9" ht="12.75">
      <c r="A34" s="2">
        <f t="shared" si="1"/>
        <v>22</v>
      </c>
      <c r="B34" s="3">
        <v>37626</v>
      </c>
      <c r="C34" s="5">
        <f t="shared" si="2"/>
        <v>-31.066818478045025</v>
      </c>
      <c r="D34" s="4">
        <v>10.11</v>
      </c>
      <c r="E34" s="5">
        <v>460.19</v>
      </c>
      <c r="F34" s="5">
        <v>0</v>
      </c>
      <c r="G34" s="5">
        <f t="shared" si="0"/>
        <v>-3133.0259810289076</v>
      </c>
      <c r="H34" s="5">
        <f t="shared" si="3"/>
        <v>481.146818478045</v>
      </c>
      <c r="I34" s="5">
        <f t="shared" si="4"/>
        <v>-3614.1727995069527</v>
      </c>
    </row>
    <row r="35" spans="1:9" ht="12.75">
      <c r="A35" s="2">
        <f t="shared" si="1"/>
        <v>23</v>
      </c>
      <c r="B35" s="3">
        <v>37657</v>
      </c>
      <c r="C35" s="5">
        <f t="shared" si="2"/>
        <v>-35.83105981028908</v>
      </c>
      <c r="D35" s="4">
        <v>8.7</v>
      </c>
      <c r="E35" s="5">
        <v>450</v>
      </c>
      <c r="F35" s="5">
        <v>0</v>
      </c>
      <c r="G35" s="5">
        <f t="shared" si="0"/>
        <v>-3614.1727995069527</v>
      </c>
      <c r="H35" s="5">
        <f t="shared" si="3"/>
        <v>477.13105981028906</v>
      </c>
      <c r="I35" s="5">
        <f t="shared" si="4"/>
        <v>-4091.303859317242</v>
      </c>
    </row>
    <row r="36" spans="1:9" ht="12.75">
      <c r="A36" s="2">
        <f t="shared" si="1"/>
        <v>24</v>
      </c>
      <c r="B36" s="3">
        <v>37685</v>
      </c>
      <c r="C36" s="5">
        <f t="shared" si="2"/>
        <v>-40.55472799506953</v>
      </c>
      <c r="D36" s="4">
        <v>0</v>
      </c>
      <c r="E36" s="5">
        <v>45.85</v>
      </c>
      <c r="F36" s="5">
        <v>385.24</v>
      </c>
      <c r="G36" s="5">
        <f t="shared" si="0"/>
        <v>-4091.303859317242</v>
      </c>
      <c r="H36" s="5">
        <f t="shared" si="3"/>
        <v>-298.83527200493046</v>
      </c>
      <c r="I36" s="5">
        <f t="shared" si="4"/>
        <v>-3792.4685873123112</v>
      </c>
    </row>
    <row r="37" spans="1:9" ht="12.75">
      <c r="A37" s="2">
        <f t="shared" si="1"/>
        <v>25</v>
      </c>
      <c r="B37" s="3">
        <v>37716</v>
      </c>
      <c r="C37" s="5">
        <f t="shared" si="2"/>
        <v>-37.519138593172414</v>
      </c>
      <c r="D37" s="4">
        <v>7.7</v>
      </c>
      <c r="E37" s="5">
        <v>100</v>
      </c>
      <c r="F37" s="5">
        <v>133.21</v>
      </c>
      <c r="G37" s="5">
        <f t="shared" si="0"/>
        <v>-3792.4685873123112</v>
      </c>
      <c r="H37" s="5">
        <f t="shared" si="3"/>
        <v>-3.3908614068275966</v>
      </c>
      <c r="I37" s="5">
        <f t="shared" si="4"/>
        <v>-3789.0777259054835</v>
      </c>
    </row>
    <row r="38" spans="1:9" ht="12.75">
      <c r="A38" s="2">
        <f t="shared" si="1"/>
        <v>26</v>
      </c>
      <c r="B38" s="3">
        <v>37746</v>
      </c>
      <c r="C38" s="5">
        <f t="shared" si="2"/>
        <v>-37.51558587312311</v>
      </c>
      <c r="D38" s="4">
        <v>3.35</v>
      </c>
      <c r="E38" s="5">
        <v>0</v>
      </c>
      <c r="F38" s="5">
        <v>620.23</v>
      </c>
      <c r="G38" s="5">
        <f t="shared" si="0"/>
        <v>-3789.0777259054835</v>
      </c>
      <c r="H38" s="5">
        <f t="shared" si="3"/>
        <v>-586.064414126877</v>
      </c>
      <c r="I38" s="5">
        <f t="shared" si="4"/>
        <v>-3203.0133117786063</v>
      </c>
    </row>
    <row r="39" spans="1:9" ht="12.75">
      <c r="A39" s="2">
        <f t="shared" si="1"/>
        <v>27</v>
      </c>
      <c r="B39" s="3">
        <v>37777</v>
      </c>
      <c r="C39" s="5">
        <f t="shared" si="2"/>
        <v>-31.65497725905483</v>
      </c>
      <c r="D39" s="4">
        <v>0</v>
      </c>
      <c r="E39" s="5">
        <v>230</v>
      </c>
      <c r="F39" s="5">
        <v>421.23</v>
      </c>
      <c r="G39" s="5">
        <f t="shared" si="0"/>
        <v>-3203.0133117786063</v>
      </c>
      <c r="H39" s="5">
        <f t="shared" si="3"/>
        <v>-159.5750227409452</v>
      </c>
      <c r="I39" s="5">
        <f t="shared" si="4"/>
        <v>-3043.438289037661</v>
      </c>
    </row>
    <row r="40" spans="1:9" ht="12.75">
      <c r="A40" s="2">
        <f t="shared" si="1"/>
        <v>28</v>
      </c>
      <c r="B40" s="3">
        <v>37807</v>
      </c>
      <c r="C40" s="5">
        <f t="shared" si="2"/>
        <v>-30.117833117786063</v>
      </c>
      <c r="D40" s="4">
        <v>0</v>
      </c>
      <c r="E40" s="5">
        <v>350</v>
      </c>
      <c r="F40" s="5">
        <v>1082.86</v>
      </c>
      <c r="G40" s="5">
        <f t="shared" si="0"/>
        <v>-3043.438289037661</v>
      </c>
      <c r="H40" s="5">
        <f t="shared" si="3"/>
        <v>-702.742166882214</v>
      </c>
      <c r="I40" s="5">
        <f t="shared" si="4"/>
        <v>-2340.696122155447</v>
      </c>
    </row>
    <row r="41" spans="1:9" ht="12.75">
      <c r="A41" s="2">
        <f t="shared" si="1"/>
        <v>29</v>
      </c>
      <c r="B41" s="3">
        <v>37838</v>
      </c>
      <c r="C41" s="5">
        <f t="shared" si="2"/>
        <v>-23.10578289037661</v>
      </c>
      <c r="D41" s="4">
        <v>0</v>
      </c>
      <c r="E41" s="5">
        <v>450</v>
      </c>
      <c r="F41" s="5">
        <v>523.56</v>
      </c>
      <c r="G41" s="5">
        <f t="shared" si="0"/>
        <v>-2340.696122155447</v>
      </c>
      <c r="H41" s="5">
        <f t="shared" si="3"/>
        <v>-50.45421710962336</v>
      </c>
      <c r="I41" s="5">
        <f t="shared" si="4"/>
        <v>-2290.241905045824</v>
      </c>
    </row>
    <row r="42" spans="1:9" ht="12.75">
      <c r="A42" s="2">
        <f t="shared" si="1"/>
        <v>30</v>
      </c>
      <c r="B42" s="3">
        <v>37869</v>
      </c>
      <c r="C42" s="5">
        <f t="shared" si="2"/>
        <v>-22.67136122155447</v>
      </c>
      <c r="D42" s="4">
        <v>0</v>
      </c>
      <c r="E42" s="5">
        <v>603</v>
      </c>
      <c r="F42" s="5">
        <v>838.7</v>
      </c>
      <c r="G42" s="5">
        <f t="shared" si="0"/>
        <v>-2290.241905045824</v>
      </c>
      <c r="H42" s="5">
        <f t="shared" si="3"/>
        <v>-213.0286387784456</v>
      </c>
      <c r="I42" s="5">
        <f t="shared" si="4"/>
        <v>-2077.2132662673785</v>
      </c>
    </row>
    <row r="43" spans="1:9" ht="12.75">
      <c r="A43" s="2">
        <f t="shared" si="1"/>
        <v>31</v>
      </c>
      <c r="B43" s="3">
        <v>37899</v>
      </c>
      <c r="C43" s="5">
        <f t="shared" si="2"/>
        <v>-20.54541905045824</v>
      </c>
      <c r="D43" s="4">
        <v>0</v>
      </c>
      <c r="E43" s="5">
        <v>821</v>
      </c>
      <c r="F43" s="5">
        <v>447.95</v>
      </c>
      <c r="G43" s="5">
        <f t="shared" si="0"/>
        <v>-2077.2132662673785</v>
      </c>
      <c r="H43" s="5">
        <f t="shared" si="3"/>
        <v>393.59541905045825</v>
      </c>
      <c r="I43" s="5">
        <f t="shared" si="4"/>
        <v>-2470.8086853178365</v>
      </c>
    </row>
    <row r="44" spans="1:9" ht="12.75">
      <c r="A44" s="2">
        <f t="shared" si="1"/>
        <v>32</v>
      </c>
      <c r="B44" s="3">
        <v>37930</v>
      </c>
      <c r="C44" s="5">
        <f t="shared" si="2"/>
        <v>-24.502632662673783</v>
      </c>
      <c r="D44" s="4">
        <v>57.93</v>
      </c>
      <c r="E44" s="5">
        <v>0</v>
      </c>
      <c r="F44" s="5">
        <v>505.14</v>
      </c>
      <c r="G44" s="5">
        <f t="shared" si="0"/>
        <v>-2470.8086853178365</v>
      </c>
      <c r="H44" s="5">
        <f t="shared" si="3"/>
        <v>-538.5673673373262</v>
      </c>
      <c r="I44" s="5">
        <f t="shared" si="4"/>
        <v>-1932.2413179805103</v>
      </c>
    </row>
    <row r="45" spans="1:9" ht="12.75">
      <c r="A45" s="2">
        <f t="shared" si="1"/>
        <v>33</v>
      </c>
      <c r="B45" s="3">
        <v>37960</v>
      </c>
      <c r="C45" s="5">
        <f t="shared" si="2"/>
        <v>-19.077386853178368</v>
      </c>
      <c r="D45" s="4">
        <v>0</v>
      </c>
      <c r="E45" s="5">
        <v>828.5</v>
      </c>
      <c r="F45" s="5">
        <v>1650.14</v>
      </c>
      <c r="G45" s="5">
        <f t="shared" si="0"/>
        <v>-1932.2413179805103</v>
      </c>
      <c r="H45" s="5">
        <f t="shared" si="3"/>
        <v>-802.5626131468218</v>
      </c>
      <c r="I45" s="5">
        <f t="shared" si="4"/>
        <v>-1129.6787048336885</v>
      </c>
    </row>
    <row r="46" spans="1:9" ht="12.75">
      <c r="A46" s="2">
        <f t="shared" si="1"/>
        <v>34</v>
      </c>
      <c r="B46" s="3">
        <v>37991</v>
      </c>
      <c r="C46" s="5">
        <f t="shared" si="2"/>
        <v>-11.106013179805101</v>
      </c>
      <c r="D46" s="4">
        <v>0</v>
      </c>
      <c r="E46" s="5">
        <v>828.5</v>
      </c>
      <c r="F46" s="5">
        <v>0</v>
      </c>
      <c r="G46" s="5">
        <f t="shared" si="0"/>
        <v>-1129.6787048336885</v>
      </c>
      <c r="H46" s="5">
        <f t="shared" si="3"/>
        <v>839.6060131798051</v>
      </c>
      <c r="I46" s="5">
        <f t="shared" si="4"/>
        <v>-1969.2847180134936</v>
      </c>
    </row>
    <row r="47" spans="1:9" ht="12.75">
      <c r="A47" s="2">
        <f t="shared" si="1"/>
        <v>35</v>
      </c>
      <c r="B47" s="3">
        <v>38022</v>
      </c>
      <c r="C47" s="5">
        <f t="shared" si="2"/>
        <v>-19.581787048336885</v>
      </c>
      <c r="D47" s="4">
        <v>16.57</v>
      </c>
      <c r="E47" s="5">
        <v>828.5</v>
      </c>
      <c r="F47" s="5">
        <v>0</v>
      </c>
      <c r="G47" s="5">
        <f t="shared" si="0"/>
        <v>-1969.2847180134936</v>
      </c>
      <c r="H47" s="5">
        <f t="shared" si="3"/>
        <v>831.5117870483368</v>
      </c>
      <c r="I47" s="5">
        <f t="shared" si="4"/>
        <v>-2800.7965050618304</v>
      </c>
    </row>
    <row r="48" spans="1:9" ht="12.75">
      <c r="A48" s="2">
        <f t="shared" si="1"/>
        <v>36</v>
      </c>
      <c r="B48" s="3">
        <v>38051</v>
      </c>
      <c r="C48" s="5">
        <f t="shared" si="2"/>
        <v>-27.812147180134936</v>
      </c>
      <c r="D48" s="4">
        <v>0</v>
      </c>
      <c r="E48" s="5">
        <v>0</v>
      </c>
      <c r="F48" s="5">
        <v>0</v>
      </c>
      <c r="G48" s="5">
        <f t="shared" si="0"/>
        <v>-2800.7965050618304</v>
      </c>
      <c r="H48" s="5">
        <f>E48-(C48+D48+F48)</f>
        <v>27.812147180134936</v>
      </c>
      <c r="I48" s="5">
        <f>G48-H48</f>
        <v>-2828.6086522419655</v>
      </c>
    </row>
    <row r="49" spans="1:9" ht="12.75">
      <c r="A49" s="2">
        <f t="shared" si="1"/>
        <v>37</v>
      </c>
      <c r="B49" s="3">
        <v>38082</v>
      </c>
      <c r="C49" s="5">
        <f t="shared" si="2"/>
        <v>-28.007965050618306</v>
      </c>
      <c r="D49" s="4">
        <f>65.36+11.36</f>
        <v>76.72</v>
      </c>
      <c r="E49" s="5">
        <v>568.4</v>
      </c>
      <c r="F49" s="5">
        <v>579.76</v>
      </c>
      <c r="G49" s="5">
        <f t="shared" si="0"/>
        <v>-2828.6086522419655</v>
      </c>
      <c r="H49" s="5">
        <f>E49-(C49+D49+F49)</f>
        <v>-60.072034949381646</v>
      </c>
      <c r="I49" s="5">
        <f>G49-H49</f>
        <v>-2768.5366172925837</v>
      </c>
    </row>
    <row r="50" spans="1:9" ht="12.75">
      <c r="A50" s="2">
        <f>A49+1</f>
        <v>38</v>
      </c>
      <c r="B50" s="3">
        <v>38112</v>
      </c>
      <c r="C50" s="5">
        <f>(I49-C49)*1%</f>
        <v>-27.405286522419658</v>
      </c>
      <c r="D50" s="4">
        <v>0</v>
      </c>
      <c r="E50" s="5">
        <v>0</v>
      </c>
      <c r="F50" s="5">
        <v>0</v>
      </c>
      <c r="G50" s="5">
        <f t="shared" si="0"/>
        <v>-2768.5366172925837</v>
      </c>
      <c r="H50" s="5">
        <f>E50-(C50+D50+F50)</f>
        <v>27.405286522419658</v>
      </c>
      <c r="I50" s="5">
        <f>G50-H50</f>
        <v>-2795.9419038150036</v>
      </c>
    </row>
    <row r="51" spans="1:9" ht="12.75">
      <c r="A51" s="2">
        <f>A50+1</f>
        <v>39</v>
      </c>
      <c r="B51" s="3">
        <v>38143</v>
      </c>
      <c r="C51" s="5">
        <f>(I50-C50)*1%</f>
        <v>-27.68536617292584</v>
      </c>
      <c r="D51" s="4">
        <v>0</v>
      </c>
      <c r="E51" s="5">
        <v>0</v>
      </c>
      <c r="F51" s="5">
        <v>0</v>
      </c>
      <c r="G51" s="5">
        <f t="shared" si="0"/>
        <v>-2795.9419038150036</v>
      </c>
      <c r="H51" s="5">
        <f>E51-(C51+D51+F51)</f>
        <v>27.68536617292584</v>
      </c>
      <c r="I51" s="5">
        <f>G51-H51</f>
        <v>-2823.6272699879296</v>
      </c>
    </row>
    <row r="52" spans="1:9" s="15" customFormat="1" ht="15">
      <c r="A52" s="14" t="s">
        <v>2</v>
      </c>
      <c r="C52" s="5">
        <f>SUM(C12:C51)</f>
        <v>-411.0172699879302</v>
      </c>
      <c r="D52" s="16"/>
      <c r="E52" s="16"/>
      <c r="F52" s="16"/>
      <c r="G52" s="16"/>
      <c r="I52" s="17">
        <f>I51</f>
        <v>-2823.6272699879296</v>
      </c>
    </row>
    <row r="53" spans="3:11" ht="12.75">
      <c r="C53" s="5">
        <f>(I52-C52)*1%</f>
        <v>-24.126099999999994</v>
      </c>
      <c r="D53" s="11"/>
      <c r="E53" s="12"/>
      <c r="G53" s="10"/>
      <c r="I53" s="10"/>
      <c r="J53" s="10"/>
      <c r="K53" s="10"/>
    </row>
    <row r="57" ht="12.75">
      <c r="D57" s="13">
        <f>H54</f>
        <v>0</v>
      </c>
    </row>
  </sheetData>
  <mergeCells count="2">
    <mergeCell ref="A7:B7"/>
    <mergeCell ref="A8:B8"/>
  </mergeCells>
  <printOptions/>
  <pageMargins left="0.72" right="0.75" top="1.26" bottom="0.32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Pericia 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 Augusto Corrêa</dc:creator>
  <cp:keywords/>
  <dc:description/>
  <cp:lastModifiedBy>José Roberto Augusto Corrêa</cp:lastModifiedBy>
  <cp:lastPrinted>2004-06-16T14:24:59Z</cp:lastPrinted>
  <dcterms:created xsi:type="dcterms:W3CDTF">2002-12-09T10:23:50Z</dcterms:created>
  <dcterms:modified xsi:type="dcterms:W3CDTF">2004-06-30T18:49:39Z</dcterms:modified>
  <cp:category/>
  <cp:version/>
  <cp:contentType/>
  <cp:contentStatus/>
</cp:coreProperties>
</file>